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PASS\Master Docs On Site\Master GDI Docs\GDI PreTrial Docs\"/>
    </mc:Choice>
  </mc:AlternateContent>
  <bookViews>
    <workbookView xWindow="0" yWindow="0" windowWidth="7470" windowHeight="2760"/>
  </bookViews>
  <sheets>
    <sheet name="Trial Savings Calc." sheetId="1" r:id="rId1"/>
  </sheets>
  <calcPr calcId="152511"/>
</workbook>
</file>

<file path=xl/calcChain.xml><?xml version="1.0" encoding="utf-8"?>
<calcChain xmlns="http://schemas.openxmlformats.org/spreadsheetml/2006/main">
  <c r="B26" i="1" l="1"/>
  <c r="B15" i="1"/>
  <c r="B14" i="1"/>
  <c r="B9" i="1"/>
  <c r="B11" i="1" l="1"/>
  <c r="B24" i="1" s="1"/>
  <c r="B18" i="1" l="1"/>
  <c r="B19" i="1" s="1"/>
  <c r="B21" i="1" s="1"/>
  <c r="B25" i="1" l="1"/>
  <c r="B27" i="1" s="1"/>
  <c r="B29" i="1" l="1"/>
  <c r="B28" i="1"/>
</calcChain>
</file>

<file path=xl/sharedStrings.xml><?xml version="1.0" encoding="utf-8"?>
<sst xmlns="http://schemas.openxmlformats.org/spreadsheetml/2006/main" count="31" uniqueCount="29">
  <si>
    <t>Number of Trial Vehicles</t>
  </si>
  <si>
    <r>
      <rPr>
        <b/>
        <sz val="11"/>
        <color rgb="FFFF0000"/>
        <rFont val="Calibri"/>
        <family val="2"/>
        <scheme val="minor"/>
      </rPr>
      <t>Please Fill In The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</si>
  <si>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 </t>
    </r>
    <r>
      <rPr>
        <b/>
        <sz val="11"/>
        <color theme="0" tint="-0.499984740745262"/>
        <rFont val="Calibri"/>
        <family val="2"/>
        <scheme val="minor"/>
      </rPr>
      <t>"Gray"</t>
    </r>
    <r>
      <rPr>
        <b/>
        <sz val="11"/>
        <color theme="0" tint="-0.34998626667073579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Boxes Below</t>
    </r>
  </si>
  <si>
    <t xml:space="preserve">Cost of Fuel Per Gallon </t>
  </si>
  <si>
    <t xml:space="preserve"> --------------------------------------</t>
  </si>
  <si>
    <t>Est. Number Of Gallons Of Fuel That Each Trial Vehicle Will Use During Trial</t>
  </si>
  <si>
    <r>
      <t xml:space="preserve">Est. Number Of Tanks To Complete The Trial Per Trial Vehicle - </t>
    </r>
    <r>
      <rPr>
        <b/>
        <i/>
        <sz val="11"/>
        <rFont val="Calibri"/>
        <family val="2"/>
        <scheme val="minor"/>
      </rPr>
      <t>Formula Below</t>
    </r>
    <r>
      <rPr>
        <b/>
        <sz val="11"/>
        <rFont val="Calibri"/>
        <family val="2"/>
        <scheme val="minor"/>
      </rPr>
      <t xml:space="preserve"> </t>
    </r>
  </si>
  <si>
    <t xml:space="preserve">*MN Sales Tax Of 6.875% - Please Enter 6.875% To The Right If Applicable </t>
  </si>
  <si>
    <t>(Est. Gallons of Fuel Treated Per Trial Vehicle During Trial)/(Size of tanks * .75)</t>
  </si>
  <si>
    <t>Xp3 And Available Price Discounts For Larger Quantities Ordered!</t>
  </si>
  <si>
    <t xml:space="preserve"> Future Net Savings Will Likely Increase Due To The Optimization Of</t>
  </si>
  <si>
    <t>Amount Covered By Our Written Guarantee:</t>
  </si>
  <si>
    <t>Size of Tanks (Gallons) - Used "Xp3 Trial Order Info" Section Below</t>
  </si>
  <si>
    <t>TRIAL COMPANY NAME</t>
  </si>
  <si>
    <t>Xp3 Trial Guarantee Calculator For Diesel</t>
  </si>
  <si>
    <t>Percentage of Trial Price Relative To Cost of Fuel Used During The Trial</t>
  </si>
  <si>
    <t xml:space="preserve"> Total Number Of Trial Packs Needed For This Trial</t>
  </si>
  <si>
    <r>
      <t xml:space="preserve">Proj. Price Of </t>
    </r>
    <r>
      <rPr>
        <b/>
        <sz val="11"/>
        <color rgb="FF006600"/>
        <rFont val="Calibri"/>
        <family val="2"/>
        <scheme val="minor"/>
      </rPr>
      <t>Xp3</t>
    </r>
    <r>
      <rPr>
        <b/>
        <sz val="11"/>
        <color theme="1"/>
        <rFont val="Calibri"/>
        <family val="2"/>
        <scheme val="minor"/>
      </rPr>
      <t xml:space="preserve"> Trial Packs (Including Estimated S &amp; H and Sales Tax)</t>
    </r>
  </si>
  <si>
    <t>Enter Gallons Of Fuel To Be Treated With Xp3 Per Trial Vehicle</t>
  </si>
  <si>
    <t>Proj. Gallons To Be Consumed By The Trial Vehicles During Trial</t>
  </si>
  <si>
    <t xml:space="preserve">Est. Cost Of Fuel For Trial Vehicles (Does Not Include Xp3)  </t>
  </si>
  <si>
    <t>Xp3 Trial Order Info: Quantity, Gallons To Be Treated, and Price Summary</t>
  </si>
  <si>
    <t>Trial Guarantee Summary</t>
  </si>
  <si>
    <t>Proj. Price Of Fuel To Be Used By Trial Vehicles During The Trial (Excluding Xp3)</t>
  </si>
  <si>
    <t>Proj. Price of Replacing One Fuel Filter Per Trial Vehicle ($20 Per Filter)</t>
  </si>
  <si>
    <t>Total Proj. Price of Xp3 Trial Packs and Fuel Filters</t>
  </si>
  <si>
    <t>Trial Vehicle Information And Fuel Costs Prior To Using Xp3</t>
  </si>
  <si>
    <t>Total Price Of Trial Packs To Be Ordered (Doesn't Include Any Applicable Tax)</t>
  </si>
  <si>
    <t xml:space="preserve">Price of Xp3 Per Trial Pack (Includes Xp3, 2 Used Oil Analysis Kits, &amp; Shipping)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</si>
</sst>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164" formatCode="&quot;$&quot;#,##0.00"/>
    <numFmt numFmtId="165" formatCode="0.00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0"/>
      <color rgb="FF0066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0" fillId="2" borderId="2" xfId="0" applyFill="1" applyBorder="1" applyProtection="1">
      <protection locked="0"/>
    </xf>
    <xf numFmtId="0" fontId="1" fillId="0" borderId="3" xfId="0" applyFont="1" applyBorder="1" applyAlignment="1">
      <alignment horizontal="right"/>
    </xf>
    <xf numFmtId="0" fontId="0" fillId="2" borderId="4" xfId="0" applyFill="1" applyBorder="1" applyProtection="1">
      <protection locked="0"/>
    </xf>
    <xf numFmtId="0" fontId="1" fillId="0" borderId="5" xfId="0" applyFont="1" applyBorder="1" applyAlignment="1">
      <alignment horizontal="right"/>
    </xf>
    <xf numFmtId="0" fontId="0" fillId="0" borderId="6" xfId="0" applyBorder="1"/>
    <xf numFmtId="8" fontId="0" fillId="2" borderId="4" xfId="0" applyNumberFormat="1" applyFill="1" applyBorder="1" applyProtection="1">
      <protection locked="0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0" fillId="0" borderId="6" xfId="0" applyNumberFormat="1" applyBorder="1" applyProtection="1">
      <protection locked="0"/>
    </xf>
    <xf numFmtId="0" fontId="5" fillId="0" borderId="3" xfId="0" applyFont="1" applyBorder="1" applyAlignment="1">
      <alignment horizontal="right"/>
    </xf>
    <xf numFmtId="164" fontId="0" fillId="0" borderId="4" xfId="0" applyNumberFormat="1" applyBorder="1"/>
    <xf numFmtId="8" fontId="0" fillId="0" borderId="4" xfId="0" applyNumberFormat="1" applyBorder="1"/>
    <xf numFmtId="164" fontId="0" fillId="0" borderId="4" xfId="0" applyNumberFormat="1" applyBorder="1" applyProtection="1"/>
    <xf numFmtId="8" fontId="0" fillId="0" borderId="4" xfId="0" applyNumberFormat="1" applyBorder="1" applyProtection="1"/>
    <xf numFmtId="8" fontId="0" fillId="0" borderId="6" xfId="0" applyNumberFormat="1" applyBorder="1"/>
    <xf numFmtId="0" fontId="9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2" fontId="0" fillId="0" borderId="0" xfId="0" applyNumberFormat="1"/>
    <xf numFmtId="1" fontId="0" fillId="0" borderId="4" xfId="0" applyNumberFormat="1" applyFill="1" applyBorder="1" applyProtection="1"/>
    <xf numFmtId="8" fontId="0" fillId="0" borderId="0" xfId="0" applyNumberFormat="1"/>
    <xf numFmtId="164" fontId="0" fillId="0" borderId="12" xfId="0" applyNumberFormat="1" applyBorder="1" applyProtection="1"/>
    <xf numFmtId="0" fontId="10" fillId="0" borderId="3" xfId="0" applyFont="1" applyBorder="1" applyAlignment="1">
      <alignment horizontal="right"/>
    </xf>
    <xf numFmtId="0" fontId="12" fillId="0" borderId="3" xfId="0" applyFont="1" applyBorder="1" applyAlignment="1">
      <alignment horizontal="right"/>
    </xf>
    <xf numFmtId="165" fontId="0" fillId="2" borderId="4" xfId="0" applyNumberFormat="1" applyFill="1" applyBorder="1" applyProtection="1">
      <protection locked="0"/>
    </xf>
    <xf numFmtId="3" fontId="0" fillId="0" borderId="4" xfId="0" applyNumberFormat="1" applyBorder="1" applyProtection="1"/>
    <xf numFmtId="1" fontId="0" fillId="0" borderId="4" xfId="0" applyNumberFormat="1" applyBorder="1"/>
    <xf numFmtId="0" fontId="8" fillId="0" borderId="13" xfId="0" applyFont="1" applyBorder="1" applyAlignment="1">
      <alignment horizontal="right"/>
    </xf>
    <xf numFmtId="164" fontId="8" fillId="0" borderId="14" xfId="0" applyNumberFormat="1" applyFont="1" applyBorder="1" applyProtection="1"/>
    <xf numFmtId="0" fontId="0" fillId="0" borderId="4" xfId="0" applyBorder="1" applyAlignment="1" applyProtection="1">
      <alignment horizontal="center"/>
    </xf>
    <xf numFmtId="0" fontId="6" fillId="0" borderId="10" xfId="0" applyFont="1" applyBorder="1" applyAlignment="1">
      <alignment horizontal="center"/>
    </xf>
    <xf numFmtId="0" fontId="13" fillId="2" borderId="9" xfId="0" applyFon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right"/>
    </xf>
    <xf numFmtId="10" fontId="0" fillId="0" borderId="16" xfId="0" applyNumberFormat="1" applyBorder="1" applyProtection="1"/>
    <xf numFmtId="8" fontId="0" fillId="0" borderId="6" xfId="0" applyNumberFormat="1" applyFill="1" applyBorder="1" applyProtection="1"/>
    <xf numFmtId="0" fontId="14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2203175</xdr:colOff>
      <xdr:row>0</xdr:row>
      <xdr:rowOff>78787</xdr:rowOff>
    </xdr:from>
    <xdr:to>
      <xdr:col>1</xdr:col>
      <xdr:colOff>366760</xdr:colOff>
      <xdr:row>1</xdr:row>
      <xdr:rowOff>33129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3175" y="78787"/>
          <a:ext cx="3035484" cy="1138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42"/>
  <sheetViews>
    <sheetView tabSelected="1" view="pageLayout" zoomScale="120" zoomScaleNormal="115" zoomScalePageLayoutView="120" workbookViewId="0">
      <selection activeCell="A19" sqref="A19"/>
    </sheetView>
  </sheetViews>
  <sheetFormatPr defaultRowHeight="15" x14ac:dyDescent="0.25"/>
  <cols>
    <col min="1" max="1" width="68.140625" style="1" customWidth="1"/>
    <col min="2" max="2" width="37.140625" customWidth="1"/>
    <col min="3" max="3" width="10.140625" bestFit="1" customWidth="1"/>
    <col min="5" max="5" width="9.42578125" bestFit="1" customWidth="1"/>
  </cols>
  <sheetData>
    <row r="1" spans="1:2" ht="93" customHeight="1" x14ac:dyDescent="0.25"/>
    <row r="2" spans="1:2" ht="15.75" thickBot="1" x14ac:dyDescent="0.3"/>
    <row r="3" spans="1:2" ht="24.75" customHeight="1" thickBot="1" x14ac:dyDescent="0.45">
      <c r="A3" s="33" t="s">
        <v>14</v>
      </c>
      <c r="B3" s="10" t="s">
        <v>1</v>
      </c>
    </row>
    <row r="4" spans="1:2" ht="23.25" customHeight="1" thickBot="1" x14ac:dyDescent="0.4">
      <c r="A4" s="34" t="s">
        <v>13</v>
      </c>
      <c r="B4" s="11" t="s">
        <v>2</v>
      </c>
    </row>
    <row r="5" spans="1:2" ht="18" customHeight="1" thickBot="1" x14ac:dyDescent="0.3">
      <c r="A5" s="39" t="s">
        <v>26</v>
      </c>
      <c r="B5" s="32" t="s">
        <v>4</v>
      </c>
    </row>
    <row r="6" spans="1:2" x14ac:dyDescent="0.25">
      <c r="A6" s="2" t="s">
        <v>12</v>
      </c>
      <c r="B6" s="3">
        <v>120</v>
      </c>
    </row>
    <row r="7" spans="1:2" x14ac:dyDescent="0.25">
      <c r="A7" s="4" t="s">
        <v>0</v>
      </c>
      <c r="B7" s="5">
        <v>3</v>
      </c>
    </row>
    <row r="8" spans="1:2" x14ac:dyDescent="0.25">
      <c r="A8" s="4" t="s">
        <v>18</v>
      </c>
      <c r="B8" s="22">
        <v>5760</v>
      </c>
    </row>
    <row r="9" spans="1:2" x14ac:dyDescent="0.25">
      <c r="A9" s="4" t="s">
        <v>19</v>
      </c>
      <c r="B9" s="28">
        <f>SUM(B8*B7)</f>
        <v>17280</v>
      </c>
    </row>
    <row r="10" spans="1:2" x14ac:dyDescent="0.25">
      <c r="A10" s="9" t="s">
        <v>3</v>
      </c>
      <c r="B10" s="8">
        <v>3.75</v>
      </c>
    </row>
    <row r="11" spans="1:2" x14ac:dyDescent="0.25">
      <c r="A11" s="4" t="s">
        <v>20</v>
      </c>
      <c r="B11" s="16">
        <f>SUM(B10*B9)</f>
        <v>64800</v>
      </c>
    </row>
    <row r="12" spans="1:2" ht="18" customHeight="1" thickBot="1" x14ac:dyDescent="0.3">
      <c r="A12" s="6"/>
      <c r="B12" s="12"/>
    </row>
    <row r="13" spans="1:2" ht="15.75" x14ac:dyDescent="0.25">
      <c r="A13" s="38" t="s">
        <v>21</v>
      </c>
      <c r="B13" s="7"/>
    </row>
    <row r="14" spans="1:2" x14ac:dyDescent="0.25">
      <c r="A14" s="13" t="s">
        <v>5</v>
      </c>
      <c r="B14" s="29">
        <f>SUM(B8)</f>
        <v>5760</v>
      </c>
    </row>
    <row r="15" spans="1:2" x14ac:dyDescent="0.25">
      <c r="A15" s="13" t="s">
        <v>6</v>
      </c>
      <c r="B15" s="22">
        <f>SUM((B8)/(B6*0.75))</f>
        <v>64</v>
      </c>
    </row>
    <row r="16" spans="1:2" x14ac:dyDescent="0.25">
      <c r="A16" s="25" t="s">
        <v>8</v>
      </c>
      <c r="B16" s="32" t="s">
        <v>4</v>
      </c>
    </row>
    <row r="17" spans="1:3" x14ac:dyDescent="0.25">
      <c r="A17" s="13" t="s">
        <v>28</v>
      </c>
      <c r="B17" s="37">
        <v>570</v>
      </c>
    </row>
    <row r="18" spans="1:3" x14ac:dyDescent="0.25">
      <c r="A18" s="13" t="s">
        <v>16</v>
      </c>
      <c r="B18" s="22">
        <f>B7</f>
        <v>3</v>
      </c>
    </row>
    <row r="19" spans="1:3" ht="14.25" customHeight="1" x14ac:dyDescent="0.25">
      <c r="A19" s="4" t="s">
        <v>27</v>
      </c>
      <c r="B19" s="15">
        <f>SUM(B18*B17)</f>
        <v>1710</v>
      </c>
    </row>
    <row r="20" spans="1:3" x14ac:dyDescent="0.25">
      <c r="A20" s="26" t="s">
        <v>7</v>
      </c>
      <c r="B20" s="27">
        <v>0</v>
      </c>
    </row>
    <row r="21" spans="1:3" x14ac:dyDescent="0.25">
      <c r="A21" s="4" t="s">
        <v>17</v>
      </c>
      <c r="B21" s="15">
        <f>SUM((B19)+(B19*B20))</f>
        <v>1710</v>
      </c>
    </row>
    <row r="22" spans="1:3" ht="19.5" customHeight="1" thickBot="1" x14ac:dyDescent="0.3">
      <c r="A22" s="6"/>
      <c r="B22" s="18"/>
    </row>
    <row r="23" spans="1:3" ht="15.75" x14ac:dyDescent="0.25">
      <c r="A23" s="38" t="s">
        <v>22</v>
      </c>
      <c r="B23" s="7"/>
    </row>
    <row r="24" spans="1:3" x14ac:dyDescent="0.25">
      <c r="A24" s="13" t="s">
        <v>23</v>
      </c>
      <c r="B24" s="14">
        <f>SUM(B11)</f>
        <v>64800</v>
      </c>
    </row>
    <row r="25" spans="1:3" x14ac:dyDescent="0.25">
      <c r="A25" s="4" t="s">
        <v>17</v>
      </c>
      <c r="B25" s="15">
        <f>SUM(B21)</f>
        <v>1710</v>
      </c>
    </row>
    <row r="26" spans="1:3" x14ac:dyDescent="0.25">
      <c r="A26" s="9" t="s">
        <v>24</v>
      </c>
      <c r="B26" s="24">
        <f>SUM(B7*20)</f>
        <v>60</v>
      </c>
    </row>
    <row r="27" spans="1:3" x14ac:dyDescent="0.25">
      <c r="A27" s="4" t="s">
        <v>25</v>
      </c>
      <c r="B27" s="17">
        <f>SUM(B25+B26)</f>
        <v>1770</v>
      </c>
    </row>
    <row r="28" spans="1:3" x14ac:dyDescent="0.25">
      <c r="A28" s="35" t="s">
        <v>15</v>
      </c>
      <c r="B28" s="36">
        <f>(B27/B24)</f>
        <v>2.7314814814814816E-2</v>
      </c>
    </row>
    <row r="29" spans="1:3" ht="21.75" thickBot="1" x14ac:dyDescent="0.4">
      <c r="A29" s="30" t="s">
        <v>11</v>
      </c>
      <c r="B29" s="31">
        <f>SUM(B27)</f>
        <v>1770</v>
      </c>
    </row>
    <row r="30" spans="1:3" ht="15.75" x14ac:dyDescent="0.25">
      <c r="A30" s="19" t="s">
        <v>10</v>
      </c>
    </row>
    <row r="31" spans="1:3" ht="16.5" thickBot="1" x14ac:dyDescent="0.3">
      <c r="A31" s="20" t="s">
        <v>9</v>
      </c>
    </row>
    <row r="32" spans="1:3" x14ac:dyDescent="0.25">
      <c r="A32"/>
      <c r="C32" s="23"/>
    </row>
    <row r="33" spans="1:6" x14ac:dyDescent="0.25">
      <c r="A33"/>
      <c r="D33" s="21"/>
      <c r="F33" s="21"/>
    </row>
    <row r="34" spans="1:6" x14ac:dyDescent="0.25">
      <c r="A34"/>
      <c r="D34" s="21"/>
    </row>
    <row r="35" spans="1:6" x14ac:dyDescent="0.25">
      <c r="A35"/>
    </row>
    <row r="36" spans="1:6" x14ac:dyDescent="0.25">
      <c r="A36"/>
    </row>
    <row r="37" spans="1:6" x14ac:dyDescent="0.25">
      <c r="A37"/>
    </row>
    <row r="38" spans="1:6" x14ac:dyDescent="0.25">
      <c r="A38"/>
    </row>
    <row r="39" spans="1:6" x14ac:dyDescent="0.25">
      <c r="A39"/>
    </row>
    <row r="40" spans="1:6" x14ac:dyDescent="0.25">
      <c r="A40"/>
    </row>
    <row r="41" spans="1:6" x14ac:dyDescent="0.25">
      <c r="A41"/>
    </row>
    <row r="42" spans="1:6" x14ac:dyDescent="0.25">
      <c r="A42"/>
    </row>
  </sheetData>
  <sheetProtection algorithmName="SHA-512" hashValue="zcPAaBbU3Vbh3sx85sr8bQWLKPT9GqH4+pVBelfWO9NZsJXFBSz8H/L8yhTdHJVNtoQwFpocxmCAs3iRIPmujw==" saltValue="WwnucpsuPh5hyhAZdPPAhw==" spinCount="100000" sheet="1" objects="1" scenarios="1"/>
  <pageMargins left="0.35625000000000001" right="5.6818181818181802E-2" top="0.42164855072463769" bottom="0.75" header="0.11363636363636399" footer="0.3"/>
  <pageSetup scale="95" orientation="portrait" r:id="rId1"/>
  <headerFooter>
    <oddFooter xml:space="preserve">&amp;R&amp;"-,Bold"&amp;18    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Trial Savings Calc.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Spudic, Jack Clark,</dc:creator>
  <cp:lastModifiedBy>Tom</cp:lastModifiedBy>
  <cp:lastPrinted>2014-09-24T00:16:39Z</cp:lastPrinted>
  <dcterms:created xsi:type="dcterms:W3CDTF">2013-04-05T17:54:16Z</dcterms:created>
  <dcterms:modified xsi:type="dcterms:W3CDTF">2014-09-24T00:22:01Z</dcterms:modified>
</cp:coreProperties>
</file>